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.12.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<sst xmlns="http://schemas.openxmlformats.org/spreadsheetml/2006/main" count="60" uniqueCount="54">
  <si>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</si>
  <si>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</si>
  <si>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</si>
  <si>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</si>
  <si>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</si>
  <si>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</si>
  <si>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</si>
  <si>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</si>
  <si>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</si>
  <si>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</si>
  <si>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</si>
  <si>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</si>
  <si>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</si>
  <si>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</si>
  <si>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</si>
  <si>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</si>
  <si>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</si>
  <si>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</si>
  <si>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</si>
  <si>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</si>
  <si>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</si>
  <si>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</si>
  <si>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</si>
  <si>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</si>
  <si>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</si>
  <si>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</si>
  <si>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</si>
  <si>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</si>
  <si>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</si>
  <si>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</si>
  <si>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</si>
  <si>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</si>
  <si>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>Председатель</t>
  </si>
  <si>
    <t>Финансово-бюджетной палаты:                         Л.Л.Завалишина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</si>
  <si>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</si>
  <si>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</si>
  <si>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</si>
  <si>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</si>
  <si>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Исполнитель:                        И.В.Исаева.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</si>
  <si>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</si>
  <si>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</si>
  <si>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</si>
  <si>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Исполнено на 01.02.2015г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</si>
  <si>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</si>
  <si>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</si>
  <si>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</si>
  <si>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</si>
  <si>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Уточненный план                                     на 2016 год</t>
  </si>
  <si>
    <t>уточненный план на 2016год</t>
  </si>
  <si>
    <t>Прочие неналоговые доходы</t>
  </si>
  <si>
    <t>Прочие безвозмездные поступления</t>
  </si>
  <si>
    <t>Доходы бюджетов бюджетной системы РФ</t>
  </si>
  <si>
    <t>Исполнено</t>
  </si>
  <si>
    <t>Исполнение консолидированного бюджета Новошешминского муниципального района по доходам и расходам на 1.12.2016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</si>
</sst>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_р_.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1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0"/>
  <sheetViews>
    <sheetView tabSelected="1" zoomScalePageLayoutView="0" workbookViewId="0" topLeftCell="A28">
      <selection activeCell="D38" sqref="D38"/>
    </sheetView>
  </sheetViews>
  <sheetFormatPr defaultColWidth="9.00390625" defaultRowHeight="12.75"/>
  <cols>
    <col min="1" max="1" width="33.00390625" style="0" customWidth="1"/>
    <col min="2" max="2" width="23.125" style="0" customWidth="1"/>
    <col min="3" max="3" width="20.00390625" style="0" customWidth="1"/>
    <col min="4" max="4" width="19.375" style="0" customWidth="1"/>
  </cols>
  <sheetData>
    <row r="2" spans="1:4" s="22" customFormat="1" ht="45.75" customHeight="1">
      <c r="A2" s="30" t="s">
        <v>53</v>
      </c>
      <c r="B2" s="30"/>
      <c r="C2" s="30"/>
      <c r="D2" s="30"/>
    </row>
    <row r="3" spans="1:4" s="24" customFormat="1" ht="15.75">
      <c r="A3" s="23"/>
      <c r="B3" s="23"/>
      <c r="C3" s="23" t="s">
        <v>46</v>
      </c>
      <c r="D3" s="23"/>
    </row>
    <row r="4" spans="1:4" ht="12.75" customHeight="1">
      <c r="A4" s="36" t="s">
        <v>0</v>
      </c>
      <c r="B4" s="35" t="s">
        <v>47</v>
      </c>
      <c r="C4" s="35" t="s">
        <v>52</v>
      </c>
      <c r="D4" s="36" t="s">
        <v>1</v>
      </c>
    </row>
    <row r="5" spans="1:4" ht="12.75" customHeight="1">
      <c r="A5" s="39"/>
      <c r="B5" s="35"/>
      <c r="C5" s="35"/>
      <c r="D5" s="37"/>
    </row>
    <row r="6" spans="1:4" ht="28.5" customHeight="1">
      <c r="A6" s="38"/>
      <c r="B6" s="35"/>
      <c r="C6" s="35"/>
      <c r="D6" s="38"/>
    </row>
    <row r="7" spans="1:4" ht="22.5" customHeight="1">
      <c r="A7" s="20" t="s">
        <v>44</v>
      </c>
      <c r="B7" s="25">
        <f>B8+B9+B10+B16+B20</f>
        <v>148405.19999999998</v>
      </c>
      <c r="C7" s="25">
        <f>C8+C9+C10+C16+C20</f>
        <v>148406</v>
      </c>
      <c r="D7" s="45">
        <f>C7/B7*100</f>
        <v>100.0005390646689</v>
      </c>
    </row>
    <row r="8" spans="1:4" ht="15.75" customHeight="1">
      <c r="A8" s="9" t="s">
        <v>2</v>
      </c>
      <c r="B8" s="26">
        <v>110867.9</v>
      </c>
      <c r="C8" s="26">
        <v>102698.8</v>
      </c>
      <c r="D8" s="45">
        <f>C8/B8*100</f>
        <v>92.63168148760823</v>
      </c>
    </row>
    <row r="9" spans="1:4" ht="18.75" customHeight="1">
      <c r="A9" s="9" t="s">
        <v>41</v>
      </c>
      <c r="B9" s="26">
        <v>9956.5</v>
      </c>
      <c r="C9" s="26">
        <v>14643.9</v>
      </c>
      <c r="D9" s="45">
        <f>C9/B9*100</f>
        <v>147.07879274845578</v>
      </c>
    </row>
    <row r="10" spans="1:4" ht="18.75" customHeight="1">
      <c r="A10" s="9" t="s">
        <v>3</v>
      </c>
      <c r="B10" s="26">
        <f>B12+B13+B14+B15</f>
        <v>7231</v>
      </c>
      <c r="C10" s="26">
        <f>C12+C13+C14+C15</f>
        <v>7877.099999999999</v>
      </c>
      <c r="D10" s="45">
        <f>C10/B10*100</f>
        <v>108.93514036786058</v>
      </c>
    </row>
    <row r="11" spans="1:4" ht="15.75">
      <c r="A11" s="11" t="s">
        <v>4</v>
      </c>
      <c r="B11" s="27"/>
      <c r="C11" s="27"/>
      <c r="D11" s="45"/>
    </row>
    <row r="12" spans="1:4" ht="19.5" customHeight="1">
      <c r="A12" s="11" t="s">
        <v>5</v>
      </c>
      <c r="B12" s="27">
        <v>5081</v>
      </c>
      <c r="C12" s="27">
        <v>5176.4</v>
      </c>
      <c r="D12" s="46">
        <f>C12/B12*100</f>
        <v>101.87758315292264</v>
      </c>
    </row>
    <row r="13" spans="1:4" ht="17.25" customHeight="1">
      <c r="A13" s="11" t="s">
        <v>6</v>
      </c>
      <c r="B13" s="27">
        <v>1155</v>
      </c>
      <c r="C13" s="27">
        <v>1119.6</v>
      </c>
      <c r="D13" s="46">
        <f>C13/B13*100</f>
        <v>96.93506493506493</v>
      </c>
    </row>
    <row r="14" spans="1:4" ht="15.75">
      <c r="A14" s="11" t="s">
        <v>45</v>
      </c>
      <c r="B14" s="27">
        <v>948</v>
      </c>
      <c r="C14" s="27">
        <v>1499.2</v>
      </c>
      <c r="D14" s="46">
        <f>C14/B14*100</f>
        <v>158.14345991561183</v>
      </c>
    </row>
    <row r="15" spans="1:4" ht="15.75">
      <c r="A15" s="11" t="s">
        <v>40</v>
      </c>
      <c r="B15" s="27">
        <v>47</v>
      </c>
      <c r="C15" s="27">
        <v>81.9</v>
      </c>
      <c r="D15" s="46">
        <f>C15/B15*100</f>
        <v>174.25531914893617</v>
      </c>
    </row>
    <row r="16" spans="1:4" ht="15.75">
      <c r="A16" s="9" t="s">
        <v>7</v>
      </c>
      <c r="B16" s="26">
        <f>B18+B19</f>
        <v>19480.8</v>
      </c>
      <c r="C16" s="26">
        <f>C18+C19</f>
        <v>22263.4</v>
      </c>
      <c r="D16" s="45">
        <f>C16/B16*100</f>
        <v>114.28380764650323</v>
      </c>
    </row>
    <row r="17" spans="1:4" ht="15.75">
      <c r="A17" s="11" t="s">
        <v>4</v>
      </c>
      <c r="B17" s="27"/>
      <c r="C17" s="27"/>
      <c r="D17" s="45"/>
    </row>
    <row r="18" spans="1:4" ht="16.5" customHeight="1">
      <c r="A18" s="11" t="s">
        <v>8</v>
      </c>
      <c r="B18" s="27">
        <v>2057</v>
      </c>
      <c r="C18" s="27">
        <v>1948.4</v>
      </c>
      <c r="D18" s="46">
        <f>C18/B18*100</f>
        <v>94.72046669907634</v>
      </c>
    </row>
    <row r="19" spans="1:4" ht="15.75">
      <c r="A19" s="11" t="s">
        <v>9</v>
      </c>
      <c r="B19" s="27">
        <v>17423.8</v>
      </c>
      <c r="C19" s="27">
        <v>20315</v>
      </c>
      <c r="D19" s="46">
        <f>C19/B19*100</f>
        <v>116.59339524099221</v>
      </c>
    </row>
    <row r="20" spans="1:4" ht="15.75">
      <c r="A20" s="9" t="s">
        <v>10</v>
      </c>
      <c r="B20" s="26">
        <v>869</v>
      </c>
      <c r="C20" s="26">
        <v>922.8</v>
      </c>
      <c r="D20" s="46">
        <f>C20/B20*100</f>
        <v>106.19102416570772</v>
      </c>
    </row>
    <row r="21" spans="1:4" ht="25.5" customHeight="1">
      <c r="A21" s="20" t="s">
        <v>43</v>
      </c>
      <c r="B21" s="26">
        <f>B22+B23+B24+B25+B26+B27</f>
        <v>14081.9</v>
      </c>
      <c r="C21" s="26">
        <f>C22+C23+C24+C25+C26+C27</f>
        <v>15501.400000000001</v>
      </c>
      <c r="D21" s="45">
        <f>C21/B21*100</f>
        <v>110.08031586646689</v>
      </c>
    </row>
    <row r="22" spans="1:4" ht="38.25">
      <c r="A22" s="11" t="s">
        <v>11</v>
      </c>
      <c r="B22" s="27">
        <v>5674.5</v>
      </c>
      <c r="C22" s="27">
        <v>5835.1</v>
      </c>
      <c r="D22" s="46">
        <f aca="true" t="shared" si="0" ref="D22:D28">C22/B22*100</f>
        <v>102.83020530443213</v>
      </c>
    </row>
    <row r="23" spans="1:4" ht="30.75" customHeight="1">
      <c r="A23" s="11" t="s">
        <v>12</v>
      </c>
      <c r="B23" s="27">
        <v>1129.8</v>
      </c>
      <c r="C23" s="27">
        <v>1926.7</v>
      </c>
      <c r="D23" s="46">
        <f>C23/B23*100</f>
        <v>170.5346078952027</v>
      </c>
    </row>
    <row r="24" spans="1:4" ht="15.75">
      <c r="A24" s="11" t="s">
        <v>35</v>
      </c>
      <c r="B24" s="27">
        <v>1414.7</v>
      </c>
      <c r="C24" s="27">
        <v>1594.3</v>
      </c>
      <c r="D24" s="46">
        <f>C24/B24*100</f>
        <v>112.69527108220822</v>
      </c>
    </row>
    <row r="25" spans="1:4" ht="17.25" customHeight="1">
      <c r="A25" s="11" t="s">
        <v>13</v>
      </c>
      <c r="B25" s="27">
        <v>1865</v>
      </c>
      <c r="C25" s="27">
        <v>1929.4</v>
      </c>
      <c r="D25" s="46">
        <f t="shared" si="0"/>
        <v>103.45308310991959</v>
      </c>
    </row>
    <row r="26" spans="1:4" ht="30" customHeight="1">
      <c r="A26" s="11" t="s">
        <v>14</v>
      </c>
      <c r="B26" s="27">
        <v>1326</v>
      </c>
      <c r="C26" s="27">
        <v>1412.6</v>
      </c>
      <c r="D26" s="46">
        <f t="shared" si="0"/>
        <v>106.53092006033182</v>
      </c>
    </row>
    <row r="27" spans="1:4" ht="30" customHeight="1">
      <c r="A27" s="9" t="s">
        <v>49</v>
      </c>
      <c r="B27" s="26">
        <v>2671.9</v>
      </c>
      <c r="C27" s="26">
        <v>2803.3</v>
      </c>
      <c r="D27" s="45">
        <f t="shared" si="0"/>
        <v>104.9178487218833</v>
      </c>
    </row>
    <row r="28" spans="1:4" ht="42" customHeight="1">
      <c r="A28" s="10" t="s">
        <v>34</v>
      </c>
      <c r="B28" s="16">
        <f>B7+B21</f>
        <v>162487.09999999998</v>
      </c>
      <c r="C28" s="26">
        <f>C21+C7</f>
        <v>163907.4</v>
      </c>
      <c r="D28" s="45">
        <f t="shared" si="0"/>
        <v>100.87410015933574</v>
      </c>
    </row>
    <row r="29" spans="1:4" ht="12.75" customHeight="1">
      <c r="A29" s="36" t="s">
        <v>0</v>
      </c>
      <c r="B29" s="35" t="s">
        <v>47</v>
      </c>
      <c r="C29" s="35" t="s">
        <v>42</v>
      </c>
      <c r="D29" s="36" t="s">
        <v>1</v>
      </c>
    </row>
    <row r="30" spans="1:4" ht="12.75" customHeight="1">
      <c r="A30" s="39"/>
      <c r="B30" s="35"/>
      <c r="C30" s="35"/>
      <c r="D30" s="37"/>
    </row>
    <row r="31" spans="1:4" ht="15" customHeight="1">
      <c r="A31" s="38"/>
      <c r="B31" s="35"/>
      <c r="C31" s="35"/>
      <c r="D31" s="38"/>
    </row>
    <row r="32" spans="1:4" ht="15.75">
      <c r="A32" s="9" t="s">
        <v>15</v>
      </c>
      <c r="B32" s="28">
        <f>B33+B34+B35+B36+B37+B38</f>
        <v>351328.9</v>
      </c>
      <c r="C32" s="28">
        <f>C33+C34+C35+C36+C37+C38</f>
        <v>313825.1</v>
      </c>
      <c r="D32" s="1">
        <f aca="true" t="shared" si="1" ref="D32:D39">C32/B32*100</f>
        <v>89.32515941614821</v>
      </c>
    </row>
    <row r="33" spans="1:4" ht="15.75">
      <c r="A33" s="11" t="s">
        <v>36</v>
      </c>
      <c r="B33" s="29">
        <v>219903.2</v>
      </c>
      <c r="C33" s="29">
        <v>196851.3</v>
      </c>
      <c r="D33" s="1">
        <f t="shared" si="1"/>
        <v>89.51725122690345</v>
      </c>
    </row>
    <row r="34" spans="1:4" ht="15.75">
      <c r="A34" s="11" t="s">
        <v>16</v>
      </c>
      <c r="B34" s="29">
        <v>105140</v>
      </c>
      <c r="C34" s="29">
        <v>93226</v>
      </c>
      <c r="D34" s="1">
        <f t="shared" si="1"/>
        <v>88.66844207723035</v>
      </c>
    </row>
    <row r="35" spans="1:4" ht="15.75">
      <c r="A35" s="11" t="s">
        <v>17</v>
      </c>
      <c r="B35" s="29">
        <v>25807.5</v>
      </c>
      <c r="C35" s="29">
        <v>23134.6</v>
      </c>
      <c r="D35" s="1">
        <f t="shared" si="1"/>
        <v>89.64293325583648</v>
      </c>
    </row>
    <row r="36" spans="1:4" ht="15.75">
      <c r="A36" s="9" t="s">
        <v>50</v>
      </c>
      <c r="B36" s="28">
        <v>300</v>
      </c>
      <c r="C36" s="28">
        <v>540</v>
      </c>
      <c r="D36" s="1">
        <f t="shared" si="1"/>
        <v>180</v>
      </c>
    </row>
    <row r="37" spans="1:4" ht="25.5">
      <c r="A37" s="9" t="s">
        <v>51</v>
      </c>
      <c r="B37" s="28">
        <v>178.2</v>
      </c>
      <c r="C37" s="28">
        <v>277.9</v>
      </c>
      <c r="D37" s="1">
        <f t="shared" si="1"/>
        <v>155.9483726150393</v>
      </c>
    </row>
    <row r="38" spans="1:4" ht="38.25">
      <c r="A38" s="9" t="s">
        <v>18</v>
      </c>
      <c r="B38" s="28">
        <v>0</v>
      </c>
      <c r="C38" s="29">
        <v>-204.7</v>
      </c>
      <c r="D38" s="17"/>
    </row>
    <row r="39" spans="1:4" ht="29.25" customHeight="1">
      <c r="A39" s="9" t="s">
        <v>19</v>
      </c>
      <c r="B39" s="28">
        <f>B32+B28</f>
        <v>513816</v>
      </c>
      <c r="C39" s="28">
        <f>C32+C28</f>
        <v>477732.5</v>
      </c>
      <c r="D39" s="1">
        <f t="shared" si="1"/>
        <v>92.97734986843538</v>
      </c>
    </row>
    <row r="40" spans="1:4" ht="0.75" customHeight="1">
      <c r="A40" s="4"/>
      <c r="B40" s="5"/>
      <c r="C40" s="5"/>
      <c r="D40" s="1"/>
    </row>
    <row r="41" spans="1:4" ht="15.75" hidden="1">
      <c r="A41" s="4"/>
      <c r="B41" s="5"/>
      <c r="C41" s="5"/>
      <c r="D41" s="6"/>
    </row>
    <row r="42" spans="1:4" ht="15.75" hidden="1">
      <c r="A42" s="4"/>
      <c r="B42" s="5"/>
      <c r="C42" s="5"/>
      <c r="D42" s="5"/>
    </row>
    <row r="43" spans="1:4" ht="15.75" hidden="1">
      <c r="A43" s="7"/>
      <c r="B43" s="7"/>
      <c r="C43" s="7"/>
      <c r="D43" s="7"/>
    </row>
    <row r="44" spans="1:4" ht="15.75" hidden="1">
      <c r="A44" s="7"/>
      <c r="B44" s="7"/>
      <c r="C44" s="7"/>
      <c r="D44" s="7"/>
    </row>
    <row r="45" spans="1:4" ht="42.75" customHeight="1">
      <c r="A45" s="21" t="s">
        <v>20</v>
      </c>
      <c r="B45" s="15" t="s">
        <v>48</v>
      </c>
      <c r="C45" s="15" t="s">
        <v>52</v>
      </c>
      <c r="D45" s="15" t="s">
        <v>1</v>
      </c>
    </row>
    <row r="46" spans="1:4" ht="12.75" customHeight="1">
      <c r="A46" s="31" t="s">
        <v>39</v>
      </c>
      <c r="B46" s="33">
        <v>73873.9</v>
      </c>
      <c r="C46" s="33">
        <v>63711.8</v>
      </c>
      <c r="D46" s="40">
        <f>C46/B46*100</f>
        <v>86.24399145029572</v>
      </c>
    </row>
    <row r="47" spans="1:8" ht="19.5" customHeight="1">
      <c r="A47" s="32"/>
      <c r="B47" s="34"/>
      <c r="C47" s="34"/>
      <c r="D47" s="41"/>
      <c r="H47" s="19"/>
    </row>
    <row r="48" spans="1:4" ht="21" customHeight="1">
      <c r="A48" s="11" t="s">
        <v>21</v>
      </c>
      <c r="B48" s="3">
        <v>1213.1</v>
      </c>
      <c r="C48" s="3">
        <v>1005.4</v>
      </c>
      <c r="D48" s="42">
        <f aca="true" t="shared" si="2" ref="D48:D56">C48/B48*100</f>
        <v>82.87857555024318</v>
      </c>
    </row>
    <row r="49" spans="1:4" ht="19.5" customHeight="1">
      <c r="A49" s="11" t="s">
        <v>22</v>
      </c>
      <c r="B49" s="3">
        <v>1709.4</v>
      </c>
      <c r="C49" s="3">
        <v>1431.9</v>
      </c>
      <c r="D49" s="43">
        <f t="shared" si="2"/>
        <v>83.76623376623377</v>
      </c>
    </row>
    <row r="50" spans="1:4" ht="19.5" customHeight="1">
      <c r="A50" s="11" t="s">
        <v>23</v>
      </c>
      <c r="B50" s="18">
        <v>25635.7</v>
      </c>
      <c r="C50" s="3">
        <v>18767.5</v>
      </c>
      <c r="D50" s="43">
        <f t="shared" si="2"/>
        <v>73.20845539618578</v>
      </c>
    </row>
    <row r="51" spans="1:4" ht="19.5" customHeight="1">
      <c r="A51" s="11" t="s">
        <v>24</v>
      </c>
      <c r="B51" s="18">
        <v>25158.7</v>
      </c>
      <c r="C51" s="3">
        <v>17897.6</v>
      </c>
      <c r="D51" s="43">
        <f t="shared" si="2"/>
        <v>71.1388108288584</v>
      </c>
    </row>
    <row r="52" spans="1:4" ht="19.5" customHeight="1">
      <c r="A52" s="11" t="s">
        <v>37</v>
      </c>
      <c r="B52" s="3">
        <v>1892.5</v>
      </c>
      <c r="C52" s="3">
        <v>210.9</v>
      </c>
      <c r="D52" s="42">
        <f t="shared" si="2"/>
        <v>11.143989431968295</v>
      </c>
    </row>
    <row r="53" spans="1:4" ht="19.5" customHeight="1">
      <c r="A53" s="11" t="s">
        <v>25</v>
      </c>
      <c r="B53" s="3">
        <v>336046</v>
      </c>
      <c r="C53" s="3">
        <v>299680.3</v>
      </c>
      <c r="D53" s="43">
        <f t="shared" si="2"/>
        <v>89.17835653452205</v>
      </c>
    </row>
    <row r="54" spans="1:4" ht="18" customHeight="1">
      <c r="A54" s="11" t="s">
        <v>26</v>
      </c>
      <c r="B54" s="3">
        <v>43675.9</v>
      </c>
      <c r="C54" s="18">
        <v>39558.7</v>
      </c>
      <c r="D54" s="43">
        <f t="shared" si="2"/>
        <v>90.57329099114155</v>
      </c>
    </row>
    <row r="55" spans="1:4" ht="18" customHeight="1">
      <c r="A55" s="11" t="s">
        <v>27</v>
      </c>
      <c r="B55" s="3">
        <v>182.8</v>
      </c>
      <c r="C55" s="18">
        <v>75.1</v>
      </c>
      <c r="D55" s="43">
        <f t="shared" si="2"/>
        <v>41.08315098468271</v>
      </c>
    </row>
    <row r="56" spans="1:4" ht="18" customHeight="1">
      <c r="A56" s="11" t="s">
        <v>28</v>
      </c>
      <c r="B56" s="3">
        <v>481.9</v>
      </c>
      <c r="C56" s="3">
        <v>400.5</v>
      </c>
      <c r="D56" s="43">
        <f t="shared" si="2"/>
        <v>83.10852874040258</v>
      </c>
    </row>
    <row r="57" spans="1:4" ht="19.5" customHeight="1">
      <c r="A57" s="11" t="s">
        <v>29</v>
      </c>
      <c r="B57" s="3">
        <v>13216.7</v>
      </c>
      <c r="C57" s="3">
        <v>11546.3</v>
      </c>
      <c r="D57" s="43">
        <f>C57/B57*100</f>
        <v>87.36144423343194</v>
      </c>
    </row>
    <row r="58" spans="1:4" ht="28.5" customHeight="1">
      <c r="A58" s="9" t="s">
        <v>30</v>
      </c>
      <c r="B58" s="16">
        <f>B46+B48+B49+B50+B51+B52+B53+B54+B55+B56+B57</f>
        <v>523086.60000000003</v>
      </c>
      <c r="C58" s="16">
        <f>C46+C48+C49+C50+C51+C52+C53+C54+C55+C56+C57</f>
        <v>454286</v>
      </c>
      <c r="D58" s="44">
        <f>C58/B58*100</f>
        <v>86.84718744467934</v>
      </c>
    </row>
    <row r="59" spans="1:4" ht="15.75">
      <c r="A59" s="9"/>
      <c r="B59" s="2"/>
      <c r="C59" s="2"/>
      <c r="D59" s="8"/>
    </row>
    <row r="60" spans="1:4" ht="18.75" customHeight="1">
      <c r="A60" s="9" t="s">
        <v>31</v>
      </c>
      <c r="B60" s="26">
        <f>B39-B58</f>
        <v>-9270.600000000035</v>
      </c>
      <c r="C60" s="2">
        <f>C39-C58</f>
        <v>23446.5</v>
      </c>
      <c r="D60" s="8"/>
    </row>
    <row r="61" spans="1:4" ht="21" customHeight="1">
      <c r="A61" s="12"/>
      <c r="B61" s="3"/>
      <c r="C61" s="3"/>
      <c r="D61" s="8"/>
    </row>
    <row r="62" spans="1:4" ht="12.75">
      <c r="A62" s="13"/>
      <c r="B62" s="13"/>
      <c r="C62" s="13"/>
      <c r="D62" s="13"/>
    </row>
    <row r="63" spans="1:4" ht="12.75">
      <c r="A63" s="14"/>
      <c r="B63" s="14"/>
      <c r="C63" s="14"/>
      <c r="D63" s="14"/>
    </row>
    <row r="64" spans="1:4" ht="12.75">
      <c r="A64" s="14" t="s">
        <v>32</v>
      </c>
      <c r="B64" s="14"/>
      <c r="C64" s="14"/>
      <c r="D64" s="14"/>
    </row>
    <row r="65" spans="1:4" ht="12.75">
      <c r="A65" s="14" t="s">
        <v>33</v>
      </c>
      <c r="B65" s="14"/>
      <c r="C65" s="14"/>
      <c r="D65" s="14"/>
    </row>
    <row r="66" spans="1:4" ht="12.75">
      <c r="A66" s="14"/>
      <c r="B66" s="14"/>
      <c r="C66" s="14"/>
      <c r="D66" s="14"/>
    </row>
    <row r="67" spans="1:4" ht="12.75">
      <c r="A67" s="14" t="s">
        <v>38</v>
      </c>
      <c r="B67" s="14"/>
      <c r="C67" s="14"/>
      <c r="D67" s="14"/>
    </row>
    <row r="68" spans="1:4" ht="12.75">
      <c r="A68" s="14"/>
      <c r="B68" s="14"/>
      <c r="C68" s="14"/>
      <c r="D68" s="14"/>
    </row>
    <row r="69" spans="1:4" ht="12.75">
      <c r="A69" s="14"/>
      <c r="B69" s="14"/>
      <c r="C69" s="14"/>
      <c r="D69" s="14"/>
    </row>
    <row r="70" spans="1:4" ht="12.75">
      <c r="A70" s="14"/>
      <c r="B70" s="14"/>
      <c r="C70" s="14"/>
      <c r="D70" s="14"/>
    </row>
  </sheetData>
  <sheetProtection/>
  <mergeCells count="13">
    <mergeCell ref="B4:B6"/>
    <mergeCell ref="C4:C6"/>
    <mergeCell ref="D4:D6"/>
    <mergeCell ref="A2:D2"/>
    <mergeCell ref="A46:A47"/>
    <mergeCell ref="B46:B47"/>
    <mergeCell ref="C46:C47"/>
    <mergeCell ref="D46:D47"/>
    <mergeCell ref="B29:B31"/>
    <mergeCell ref="C29:C31"/>
    <mergeCell ref="D29:D31"/>
    <mergeCell ref="A29:A31"/>
    <mergeCell ref="A4:A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Фин</cp:lastModifiedBy>
  <cp:lastPrinted>2016-12-10T07:24:01Z</cp:lastPrinted>
  <dcterms:created xsi:type="dcterms:W3CDTF">2011-03-10T05:30:20Z</dcterms:created>
  <dcterms:modified xsi:type="dcterms:W3CDTF">2016-12-10T07:24:09Z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