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<sst xmlns="http://schemas.openxmlformats.org/spreadsheetml/2006/main" count="58" uniqueCount="53">
  <si>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</si>
  <si>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</si>
  <si>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</si>
  <si>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</si>
  <si>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</si>
  <si>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</si>
  <si>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</si>
  <si>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</si>
  <si>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</si>
  <si>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</si>
  <si>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</si>
  <si>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</si>
  <si>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</si>
  <si>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</si>
  <si>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</si>
  <si>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</si>
  <si>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</si>
  <si>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</si>
  <si>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</si>
  <si>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</si>
  <si>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</si>
  <si>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</si>
  <si>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</si>
  <si>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</si>
  <si>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</si>
  <si>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</si>
  <si>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</si>
  <si>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</si>
  <si>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</si>
  <si>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Межбюджетные трансферты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</si>
  <si>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</si>
  <si>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</si>
  <si>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</si>
  <si>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</si>
  <si>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</si>
  <si>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</si>
  <si>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</si>
  <si>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</si>
  <si>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</si>
  <si>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</si>
  <si>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</si>
  <si>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</si>
  <si>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</si>
  <si>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</si>
  <si>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</si>
  <si>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Исполнено</t>
  </si>
  <si>
    <t xml:space="preserve">Исполнено </t>
  </si>
  <si>
    <t xml:space="preserve">Уточненный план                                     </t>
  </si>
  <si>
    <t xml:space="preserve">уточненный план </t>
  </si>
  <si>
    <t>Исполнитель:                      Н.Завалишина</t>
  </si>
  <si>
    <t>доходы от возврата организациями остатков субсидий прошлых лет</t>
  </si>
  <si>
    <t>Исполнение консолидированного бюджета Новошешминского муниципального района по доходам и расходам на 1.02.2016 года</t>
  </si>
  <si>
    <t>Уточненный план                                     на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</si>
</sst>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9" fontId="1" fillId="0" borderId="12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F56" sqref="F56"/>
    </sheetView>
  </sheetViews>
  <sheetFormatPr defaultColWidth="9.00390625" defaultRowHeight="12.75"/>
  <cols>
    <col min="1" max="1" width="37.00390625" style="0" customWidth="1"/>
    <col min="2" max="2" width="16.875" style="0" customWidth="1"/>
    <col min="3" max="3" width="18.125" style="0" customWidth="1"/>
  </cols>
  <sheetData>
    <row r="1" spans="1:4" ht="45.75" customHeight="1">
      <c r="A1" s="30" t="s">
        <v>51</v>
      </c>
      <c r="B1" s="30"/>
      <c r="C1" s="30"/>
      <c r="D1" s="30"/>
    </row>
    <row r="2" spans="1:4" ht="15.75">
      <c r="A2" s="23"/>
      <c r="B2" s="23"/>
      <c r="C2" s="23" t="s">
        <v>44</v>
      </c>
      <c r="D2" s="23"/>
    </row>
    <row r="3" spans="1:4" ht="12.75">
      <c r="A3" s="27" t="s">
        <v>0</v>
      </c>
      <c r="B3" s="26" t="s">
        <v>52</v>
      </c>
      <c r="C3" s="26" t="s">
        <v>45</v>
      </c>
      <c r="D3" s="27" t="s">
        <v>1</v>
      </c>
    </row>
    <row r="4" spans="1:4" ht="12.75">
      <c r="A4" s="37"/>
      <c r="B4" s="26"/>
      <c r="C4" s="26"/>
      <c r="D4" s="28"/>
    </row>
    <row r="5" spans="1:4" ht="12.75">
      <c r="A5" s="29"/>
      <c r="B5" s="26"/>
      <c r="C5" s="26"/>
      <c r="D5" s="29"/>
    </row>
    <row r="6" spans="1:4" ht="15.75">
      <c r="A6" s="21" t="s">
        <v>42</v>
      </c>
      <c r="B6" s="16">
        <f>B7+B8+B9+B15+B19</f>
        <v>140467.4</v>
      </c>
      <c r="C6" s="16">
        <f>C7+C8+C9+C15+C19</f>
        <v>11919.6</v>
      </c>
      <c r="D6" s="16">
        <f>C6/B6*100</f>
        <v>8.485669984637005</v>
      </c>
    </row>
    <row r="7" spans="1:4" ht="15.75">
      <c r="A7" s="9" t="s">
        <v>2</v>
      </c>
      <c r="B7" s="17">
        <v>105600.9</v>
      </c>
      <c r="C7" s="2">
        <v>8384.9</v>
      </c>
      <c r="D7" s="16">
        <f>C7/B7*100</f>
        <v>7.940178540145018</v>
      </c>
    </row>
    <row r="8" spans="1:4" ht="15.75">
      <c r="A8" s="9" t="s">
        <v>40</v>
      </c>
      <c r="B8" s="2">
        <v>9956.5</v>
      </c>
      <c r="C8" s="2">
        <v>964.9</v>
      </c>
      <c r="D8" s="16">
        <f>C8/B8*100</f>
        <v>9.691156530909456</v>
      </c>
    </row>
    <row r="9" spans="1:4" ht="15.75">
      <c r="A9" s="9" t="s">
        <v>3</v>
      </c>
      <c r="B9" s="2">
        <f>B11+B12+B13+B14</f>
        <v>6127</v>
      </c>
      <c r="C9" s="2">
        <f>C11+C12+C13+C14</f>
        <v>832.9</v>
      </c>
      <c r="D9" s="16">
        <f>C9/B9*100</f>
        <v>13.593928513138568</v>
      </c>
    </row>
    <row r="10" spans="1:4" ht="15.75">
      <c r="A10" s="11" t="s">
        <v>4</v>
      </c>
      <c r="B10" s="3"/>
      <c r="C10" s="3"/>
      <c r="D10" s="16"/>
    </row>
    <row r="11" spans="1:4" ht="15.75">
      <c r="A11" s="11" t="s">
        <v>5</v>
      </c>
      <c r="B11" s="3">
        <v>4337</v>
      </c>
      <c r="C11" s="3">
        <v>776.3</v>
      </c>
      <c r="D11" s="18">
        <f>C11/B11*100</f>
        <v>17.89946967950196</v>
      </c>
    </row>
    <row r="12" spans="1:4" ht="15.75">
      <c r="A12" s="11" t="s">
        <v>6</v>
      </c>
      <c r="B12" s="3">
        <v>1155</v>
      </c>
      <c r="C12" s="3">
        <v>56.6</v>
      </c>
      <c r="D12" s="19">
        <f>C12/B12*100</f>
        <v>4.900432900432901</v>
      </c>
    </row>
    <row r="13" spans="1:4" ht="15.75">
      <c r="A13" s="11" t="s">
        <v>43</v>
      </c>
      <c r="B13" s="3">
        <v>588</v>
      </c>
      <c r="C13" s="3">
        <v>0</v>
      </c>
      <c r="D13" s="19">
        <f>C13/B13*100</f>
        <v>0</v>
      </c>
    </row>
    <row r="14" spans="1:4" ht="15.75">
      <c r="A14" s="11" t="s">
        <v>39</v>
      </c>
      <c r="B14" s="3">
        <v>47</v>
      </c>
      <c r="C14" s="3">
        <v>0</v>
      </c>
      <c r="D14" s="19">
        <f>C14/B14*100</f>
        <v>0</v>
      </c>
    </row>
    <row r="15" spans="1:4" ht="15.75">
      <c r="A15" s="9" t="s">
        <v>7</v>
      </c>
      <c r="B15" s="2">
        <f>B17+B18</f>
        <v>18257</v>
      </c>
      <c r="C15" s="2">
        <f>C17+C18</f>
        <v>1703.8000000000002</v>
      </c>
      <c r="D15" s="16">
        <f>C15/B15*100</f>
        <v>9.332310894451444</v>
      </c>
    </row>
    <row r="16" spans="1:4" ht="15.75">
      <c r="A16" s="11" t="s">
        <v>4</v>
      </c>
      <c r="B16" s="3"/>
      <c r="C16" s="3"/>
      <c r="D16" s="1"/>
    </row>
    <row r="17" spans="1:4" ht="15.75">
      <c r="A17" s="11" t="s">
        <v>8</v>
      </c>
      <c r="B17" s="3">
        <v>2057</v>
      </c>
      <c r="C17" s="3">
        <v>8.4</v>
      </c>
      <c r="D17" s="18">
        <f>C17/B17*100</f>
        <v>0.4083616917841517</v>
      </c>
    </row>
    <row r="18" spans="1:4" ht="15.75">
      <c r="A18" s="11" t="s">
        <v>9</v>
      </c>
      <c r="B18" s="3">
        <v>16200</v>
      </c>
      <c r="C18" s="3">
        <v>1695.4</v>
      </c>
      <c r="D18" s="18">
        <f>C18/B18*100</f>
        <v>10.465432098765433</v>
      </c>
    </row>
    <row r="19" spans="1:4" ht="15.75">
      <c r="A19" s="9" t="s">
        <v>10</v>
      </c>
      <c r="B19" s="2">
        <v>526</v>
      </c>
      <c r="C19" s="2">
        <v>33.1</v>
      </c>
      <c r="D19" s="18">
        <f>C19/B19*100</f>
        <v>6.29277566539924</v>
      </c>
    </row>
    <row r="20" spans="1:4" ht="15.75">
      <c r="A20" s="21" t="s">
        <v>41</v>
      </c>
      <c r="B20" s="2">
        <f>B21+B22+B23+B24+B25</f>
        <v>6419</v>
      </c>
      <c r="C20" s="2">
        <f>C21+C22+C23+C24+C25</f>
        <v>933.4000000000001</v>
      </c>
      <c r="D20" s="16">
        <f>C20/B20*100</f>
        <v>14.54120579529522</v>
      </c>
    </row>
    <row r="21" spans="1:4" ht="38.25">
      <c r="A21" s="11" t="s">
        <v>11</v>
      </c>
      <c r="B21" s="3">
        <v>3947</v>
      </c>
      <c r="C21" s="3">
        <v>209.5</v>
      </c>
      <c r="D21" s="18">
        <f aca="true" t="shared" si="0" ref="D21:D26">C21/B21*100</f>
        <v>5.30782873068153</v>
      </c>
    </row>
    <row r="22" spans="1:4" ht="25.5">
      <c r="A22" s="11" t="s">
        <v>12</v>
      </c>
      <c r="B22" s="3">
        <v>807</v>
      </c>
      <c r="C22" s="3">
        <v>665.6</v>
      </c>
      <c r="D22" s="18">
        <f t="shared" si="0"/>
        <v>82.47831474597274</v>
      </c>
    </row>
    <row r="23" spans="1:4" ht="15.75">
      <c r="A23" s="11" t="s">
        <v>35</v>
      </c>
      <c r="B23" s="3">
        <v>0</v>
      </c>
      <c r="C23" s="3">
        <v>3.5</v>
      </c>
      <c r="D23" s="18" t="e">
        <f t="shared" si="0"/>
        <v>#DIV/0!</v>
      </c>
    </row>
    <row r="24" spans="1:4" ht="15.75">
      <c r="A24" s="11" t="s">
        <v>13</v>
      </c>
      <c r="B24" s="3">
        <v>1365</v>
      </c>
      <c r="C24" s="3">
        <v>33.1</v>
      </c>
      <c r="D24" s="18">
        <f t="shared" si="0"/>
        <v>2.424908424908425</v>
      </c>
    </row>
    <row r="25" spans="1:4" ht="25.5">
      <c r="A25" s="11" t="s">
        <v>14</v>
      </c>
      <c r="B25" s="3">
        <v>300</v>
      </c>
      <c r="C25" s="3">
        <v>21.7</v>
      </c>
      <c r="D25" s="18">
        <f t="shared" si="0"/>
        <v>7.233333333333333</v>
      </c>
    </row>
    <row r="26" spans="1:4" ht="25.5">
      <c r="A26" s="10" t="s">
        <v>34</v>
      </c>
      <c r="B26" s="17">
        <f>B20+B6</f>
        <v>146886.4</v>
      </c>
      <c r="C26" s="17">
        <f>C20+C6</f>
        <v>12853</v>
      </c>
      <c r="D26" s="16">
        <f t="shared" si="0"/>
        <v>8.750299551217813</v>
      </c>
    </row>
    <row r="27" spans="1:4" ht="12.75">
      <c r="A27" s="27" t="s">
        <v>0</v>
      </c>
      <c r="B27" s="26" t="s">
        <v>47</v>
      </c>
      <c r="C27" s="26" t="s">
        <v>46</v>
      </c>
      <c r="D27" s="27" t="s">
        <v>1</v>
      </c>
    </row>
    <row r="28" spans="1:4" ht="12.75">
      <c r="A28" s="37"/>
      <c r="B28" s="26"/>
      <c r="C28" s="26"/>
      <c r="D28" s="28"/>
    </row>
    <row r="29" spans="1:4" ht="12.75">
      <c r="A29" s="29"/>
      <c r="B29" s="26"/>
      <c r="C29" s="26"/>
      <c r="D29" s="29"/>
    </row>
    <row r="30" spans="1:4" ht="15.75">
      <c r="A30" s="9" t="s">
        <v>15</v>
      </c>
      <c r="B30" s="17">
        <f>B31+B32+B34+B33</f>
        <v>257403.1</v>
      </c>
      <c r="C30" s="17">
        <f>C31+C32+C34+C33</f>
        <v>24904.8</v>
      </c>
      <c r="D30" s="16">
        <f aca="true" t="shared" si="1" ref="D30:D35">C30/B30*100</f>
        <v>9.675407949632307</v>
      </c>
    </row>
    <row r="31" spans="1:4" ht="15.75">
      <c r="A31" s="11" t="s">
        <v>36</v>
      </c>
      <c r="B31" s="3">
        <v>152923</v>
      </c>
      <c r="C31" s="3">
        <v>14913.3</v>
      </c>
      <c r="D31" s="18">
        <f t="shared" si="1"/>
        <v>9.75216285320063</v>
      </c>
    </row>
    <row r="32" spans="1:4" ht="15.75">
      <c r="A32" s="11" t="s">
        <v>16</v>
      </c>
      <c r="B32" s="3">
        <v>104480.1</v>
      </c>
      <c r="C32" s="3">
        <v>10122</v>
      </c>
      <c r="D32" s="18">
        <f t="shared" si="1"/>
        <v>9.687969287931386</v>
      </c>
    </row>
    <row r="33" spans="1:4" ht="25.5">
      <c r="A33" s="11" t="s">
        <v>50</v>
      </c>
      <c r="B33" s="3"/>
      <c r="C33" s="3">
        <v>6.1</v>
      </c>
      <c r="D33" s="18" t="e">
        <f t="shared" si="1"/>
        <v>#DIV/0!</v>
      </c>
    </row>
    <row r="34" spans="1:4" ht="25.5">
      <c r="A34" s="9" t="s">
        <v>17</v>
      </c>
      <c r="B34" s="2"/>
      <c r="C34" s="2">
        <v>-136.6</v>
      </c>
      <c r="D34" s="1" t="e">
        <f t="shared" si="1"/>
        <v>#DIV/0!</v>
      </c>
    </row>
    <row r="35" spans="1:4" ht="15.75">
      <c r="A35" s="9" t="s">
        <v>18</v>
      </c>
      <c r="B35" s="17">
        <f>B30+B26</f>
        <v>404289.5</v>
      </c>
      <c r="C35" s="17">
        <f>C30+C26</f>
        <v>37757.8</v>
      </c>
      <c r="D35" s="16">
        <f t="shared" si="1"/>
        <v>9.339297706222894</v>
      </c>
    </row>
    <row r="36" spans="1:4" ht="15.75">
      <c r="A36" s="4"/>
      <c r="B36" s="5"/>
      <c r="C36" s="5"/>
      <c r="D36" s="6"/>
    </row>
    <row r="37" spans="1:4" ht="15.75">
      <c r="A37" s="4"/>
      <c r="B37" s="5"/>
      <c r="C37" s="5"/>
      <c r="D37" s="5"/>
    </row>
    <row r="38" spans="1:4" ht="15.75">
      <c r="A38" s="7"/>
      <c r="B38" s="7"/>
      <c r="C38" s="7"/>
      <c r="D38" s="7"/>
    </row>
    <row r="39" spans="1:4" ht="36" customHeight="1">
      <c r="A39" s="7"/>
      <c r="B39" s="7"/>
      <c r="C39" s="7"/>
      <c r="D39" s="7"/>
    </row>
    <row r="40" spans="1:4" ht="40.5">
      <c r="A40" s="22" t="s">
        <v>19</v>
      </c>
      <c r="B40" s="15" t="s">
        <v>48</v>
      </c>
      <c r="C40" s="15" t="s">
        <v>46</v>
      </c>
      <c r="D40" s="15" t="s">
        <v>1</v>
      </c>
    </row>
    <row r="41" spans="1:4" ht="12.75">
      <c r="A41" s="31" t="s">
        <v>38</v>
      </c>
      <c r="B41" s="33">
        <v>46306.9</v>
      </c>
      <c r="C41" s="33">
        <v>1865.6</v>
      </c>
      <c r="D41" s="35">
        <f>C41/B41*100</f>
        <v>4.028773249774871</v>
      </c>
    </row>
    <row r="42" spans="1:4" ht="12.75">
      <c r="A42" s="32"/>
      <c r="B42" s="34"/>
      <c r="C42" s="34"/>
      <c r="D42" s="36"/>
    </row>
    <row r="43" spans="1:4" ht="15.75">
      <c r="A43" s="11" t="s">
        <v>20</v>
      </c>
      <c r="B43" s="3">
        <v>1213.1</v>
      </c>
      <c r="C43" s="3">
        <v>0</v>
      </c>
      <c r="D43" s="18">
        <v>0</v>
      </c>
    </row>
    <row r="44" spans="1:4" ht="15.75">
      <c r="A44" s="11" t="s">
        <v>21</v>
      </c>
      <c r="B44" s="3">
        <v>1265.2</v>
      </c>
      <c r="C44" s="3">
        <v>47.9</v>
      </c>
      <c r="D44" s="20">
        <f>C44/B44*100</f>
        <v>3.7859626936452737</v>
      </c>
    </row>
    <row r="45" spans="1:4" ht="15.75">
      <c r="A45" s="11" t="s">
        <v>22</v>
      </c>
      <c r="B45" s="20">
        <v>14992</v>
      </c>
      <c r="C45" s="3">
        <v>0</v>
      </c>
      <c r="D45" s="20">
        <f>C45/B45*100</f>
        <v>0</v>
      </c>
    </row>
    <row r="46" spans="1:4" ht="15.75">
      <c r="A46" s="11" t="s">
        <v>23</v>
      </c>
      <c r="B46" s="20">
        <v>14808.8</v>
      </c>
      <c r="C46" s="3">
        <v>440.3</v>
      </c>
      <c r="D46" s="20">
        <f>C46/B46*100</f>
        <v>2.973232132245692</v>
      </c>
    </row>
    <row r="47" spans="1:4" ht="15.75">
      <c r="A47" s="11" t="s">
        <v>37</v>
      </c>
      <c r="B47" s="3">
        <v>807</v>
      </c>
      <c r="C47" s="3">
        <v>0</v>
      </c>
      <c r="D47" s="24">
        <v>0</v>
      </c>
    </row>
    <row r="48" spans="1:4" ht="15.75">
      <c r="A48" s="11" t="s">
        <v>24</v>
      </c>
      <c r="B48" s="3">
        <v>273730.5</v>
      </c>
      <c r="C48" s="3">
        <v>16605.5</v>
      </c>
      <c r="D48" s="20">
        <f>C48/B48*100</f>
        <v>6.066368197917295</v>
      </c>
    </row>
    <row r="49" spans="1:4" ht="15.75">
      <c r="A49" s="11" t="s">
        <v>25</v>
      </c>
      <c r="B49" s="3">
        <v>44876.6</v>
      </c>
      <c r="C49" s="20">
        <v>1821</v>
      </c>
      <c r="D49" s="20">
        <f aca="true" t="shared" si="2" ref="D49:D54">C49/B49*100</f>
        <v>4.057794039655411</v>
      </c>
    </row>
    <row r="50" spans="1:4" ht="15.75">
      <c r="A50" s="11" t="s">
        <v>26</v>
      </c>
      <c r="B50" s="3">
        <v>182.8</v>
      </c>
      <c r="C50" s="20">
        <v>0</v>
      </c>
      <c r="D50" s="20">
        <v>0</v>
      </c>
    </row>
    <row r="51" spans="1:4" ht="15.75">
      <c r="A51" s="11" t="s">
        <v>27</v>
      </c>
      <c r="B51" s="3">
        <v>295.8</v>
      </c>
      <c r="C51" s="3">
        <v>0</v>
      </c>
      <c r="D51" s="20">
        <v>0</v>
      </c>
    </row>
    <row r="52" spans="1:4" ht="15.75">
      <c r="A52" s="11" t="s">
        <v>28</v>
      </c>
      <c r="B52" s="3">
        <v>5810.8</v>
      </c>
      <c r="C52" s="3">
        <v>216.9</v>
      </c>
      <c r="D52" s="20">
        <f t="shared" si="2"/>
        <v>3.7327046189853377</v>
      </c>
    </row>
    <row r="53" spans="1:4" ht="15.75">
      <c r="A53" s="11" t="s">
        <v>29</v>
      </c>
      <c r="B53" s="3">
        <v>0</v>
      </c>
      <c r="C53" s="3">
        <v>0</v>
      </c>
      <c r="D53" s="20">
        <v>0</v>
      </c>
    </row>
    <row r="54" spans="1:4" ht="15.75">
      <c r="A54" s="9" t="s">
        <v>30</v>
      </c>
      <c r="B54" s="17">
        <f>SUM(B41:B53)</f>
        <v>404289.49999999994</v>
      </c>
      <c r="C54" s="17">
        <f>SUM(C41:C53)</f>
        <v>20997.2</v>
      </c>
      <c r="D54" s="25">
        <f t="shared" si="2"/>
        <v>5.193605077549628</v>
      </c>
    </row>
    <row r="55" spans="1:4" ht="15.75">
      <c r="A55" s="9"/>
      <c r="B55" s="2"/>
      <c r="C55" s="2"/>
      <c r="D55" s="8"/>
    </row>
    <row r="56" spans="1:4" ht="15.75">
      <c r="A56" s="9" t="s">
        <v>31</v>
      </c>
      <c r="B56" s="17">
        <f>B35-B54</f>
        <v>0</v>
      </c>
      <c r="C56" s="17">
        <f>C35-C54</f>
        <v>16760.600000000002</v>
      </c>
      <c r="D56" s="8"/>
    </row>
    <row r="57" spans="1:4" ht="15.75">
      <c r="A57" s="12"/>
      <c r="B57" s="3"/>
      <c r="C57" s="3"/>
      <c r="D57" s="8"/>
    </row>
    <row r="58" spans="1:4" ht="12.75">
      <c r="A58" s="13"/>
      <c r="B58" s="13"/>
      <c r="C58" s="13"/>
      <c r="D58" s="13"/>
    </row>
    <row r="59" spans="1:4" ht="12.75">
      <c r="A59" s="14"/>
      <c r="B59" s="14"/>
      <c r="C59" s="14"/>
      <c r="D59" s="14"/>
    </row>
    <row r="60" spans="1:4" ht="12.75">
      <c r="A60" s="14" t="s">
        <v>32</v>
      </c>
      <c r="B60" s="14"/>
      <c r="C60" s="14"/>
      <c r="D60" s="14"/>
    </row>
    <row r="61" spans="1:4" ht="12.75">
      <c r="A61" s="14" t="s">
        <v>33</v>
      </c>
      <c r="B61" s="14"/>
      <c r="C61" s="14"/>
      <c r="D61" s="14"/>
    </row>
    <row r="62" spans="1:4" ht="12.75">
      <c r="A62" s="14"/>
      <c r="B62" s="14"/>
      <c r="C62" s="14"/>
      <c r="D62" s="14"/>
    </row>
    <row r="63" spans="1:4" ht="12.75">
      <c r="A63" t="s">
        <v>49</v>
      </c>
      <c r="B63" s="14"/>
      <c r="C63" s="14"/>
      <c r="D63" s="14"/>
    </row>
    <row r="64" spans="1:4" ht="12.75">
      <c r="A64" s="14"/>
      <c r="B64" s="14"/>
      <c r="C64" s="14"/>
      <c r="D64" s="14"/>
    </row>
  </sheetData>
  <sheetProtection/>
  <mergeCells count="13">
    <mergeCell ref="B27:B29"/>
    <mergeCell ref="C27:C29"/>
    <mergeCell ref="D27:D29"/>
    <mergeCell ref="A41:A42"/>
    <mergeCell ref="B41:B42"/>
    <mergeCell ref="C41:C42"/>
    <mergeCell ref="D41:D42"/>
    <mergeCell ref="A1:D1"/>
    <mergeCell ref="A3:A5"/>
    <mergeCell ref="B3:B5"/>
    <mergeCell ref="C3:C5"/>
    <mergeCell ref="D3:D5"/>
    <mergeCell ref="A27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Фин</cp:lastModifiedBy>
  <cp:lastPrinted>2016-02-17T11:31:39Z</cp:lastPrinted>
  <dcterms:created xsi:type="dcterms:W3CDTF">2011-03-10T05:30:20Z</dcterms:created>
  <dcterms:modified xsi:type="dcterms:W3CDTF">2016-02-17T11:34:36Z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